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I5" i="1"/>
  <c r="M3" i="1"/>
  <c r="F3" i="1"/>
  <c r="D5" i="1"/>
  <c r="E3" i="1"/>
  <c r="C5" i="1"/>
  <c r="M9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J3" i="1"/>
  <c r="M6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" i="1"/>
  <c r="C6" i="1"/>
  <c r="D6" i="1" s="1"/>
  <c r="C7" i="1"/>
  <c r="C8" i="1"/>
  <c r="C9" i="1"/>
  <c r="C10" i="1"/>
  <c r="C11" i="1"/>
  <c r="D11" i="1" s="1"/>
  <c r="C12" i="1"/>
  <c r="C13" i="1"/>
  <c r="C14" i="1"/>
  <c r="C15" i="1"/>
  <c r="C16" i="1"/>
  <c r="C17" i="1"/>
  <c r="C18" i="1"/>
  <c r="C19" i="1"/>
  <c r="D19" i="1" s="1"/>
  <c r="C20" i="1"/>
  <c r="C21" i="1"/>
  <c r="C22" i="1"/>
  <c r="C23" i="1"/>
  <c r="D23" i="1" s="1"/>
  <c r="C24" i="1"/>
  <c r="C25" i="1"/>
  <c r="C26" i="1"/>
  <c r="C27" i="1"/>
  <c r="D27" i="1" s="1"/>
  <c r="C28" i="1"/>
  <c r="C29" i="1"/>
  <c r="C30" i="1"/>
  <c r="C31" i="1"/>
  <c r="C32" i="1"/>
  <c r="D32" i="1" s="1"/>
  <c r="C33" i="1"/>
  <c r="C34" i="1"/>
  <c r="C35" i="1"/>
  <c r="C36" i="1"/>
  <c r="D36" i="1" s="1"/>
  <c r="C37" i="1"/>
  <c r="C38" i="1"/>
  <c r="C39" i="1"/>
  <c r="D39" i="1" s="1"/>
  <c r="C40" i="1"/>
  <c r="D40" i="1" s="1"/>
  <c r="C41" i="1"/>
  <c r="C42" i="1"/>
  <c r="C43" i="1"/>
  <c r="D43" i="1" s="1"/>
  <c r="C44" i="1"/>
  <c r="D44" i="1" s="1"/>
  <c r="C45" i="1"/>
  <c r="C46" i="1"/>
  <c r="C47" i="1"/>
  <c r="C48" i="1"/>
  <c r="D48" i="1" s="1"/>
  <c r="C49" i="1"/>
  <c r="C50" i="1"/>
  <c r="C51" i="1"/>
  <c r="C52" i="1"/>
  <c r="D9" i="1"/>
  <c r="D17" i="1"/>
  <c r="D21" i="1"/>
  <c r="D25" i="1"/>
  <c r="D29" i="1"/>
  <c r="D33" i="1"/>
  <c r="D37" i="1"/>
  <c r="D41" i="1"/>
  <c r="D49" i="1"/>
  <c r="D12" i="1"/>
  <c r="D20" i="1"/>
  <c r="D52" i="1"/>
  <c r="D28" i="1"/>
  <c r="D35" i="1"/>
  <c r="D51" i="1"/>
  <c r="D10" i="1"/>
  <c r="D13" i="1"/>
  <c r="D14" i="1"/>
  <c r="D18" i="1"/>
  <c r="D22" i="1"/>
  <c r="D26" i="1"/>
  <c r="D30" i="1"/>
  <c r="D34" i="1"/>
  <c r="D38" i="1"/>
  <c r="D42" i="1"/>
  <c r="D45" i="1"/>
  <c r="D46" i="1"/>
  <c r="D50" i="1"/>
  <c r="E4" i="1"/>
  <c r="E5" i="1" s="1"/>
  <c r="D7" i="1"/>
  <c r="D8" i="1"/>
  <c r="D15" i="1"/>
  <c r="D16" i="1"/>
  <c r="D24" i="1"/>
  <c r="D31" i="1"/>
  <c r="D47" i="1"/>
  <c r="F4" i="1" l="1"/>
  <c r="E6" i="1"/>
  <c r="F5" i="1"/>
  <c r="J5" i="1" l="1"/>
  <c r="H5" i="1"/>
  <c r="E7" i="1"/>
  <c r="F6" i="1"/>
  <c r="J4" i="1"/>
  <c r="H4" i="1"/>
  <c r="J6" i="1" l="1"/>
  <c r="H6" i="1"/>
  <c r="E8" i="1"/>
  <c r="F7" i="1"/>
  <c r="E9" i="1" l="1"/>
  <c r="F8" i="1"/>
  <c r="J7" i="1"/>
  <c r="H7" i="1"/>
  <c r="J8" i="1" l="1"/>
  <c r="H8" i="1"/>
  <c r="E10" i="1"/>
  <c r="F9" i="1"/>
  <c r="J9" i="1" l="1"/>
  <c r="H9" i="1"/>
  <c r="E11" i="1"/>
  <c r="F10" i="1"/>
  <c r="E12" i="1" l="1"/>
  <c r="F11" i="1"/>
  <c r="J10" i="1"/>
  <c r="H10" i="1"/>
  <c r="J11" i="1" l="1"/>
  <c r="H11" i="1"/>
  <c r="E13" i="1"/>
  <c r="F12" i="1"/>
  <c r="E14" i="1" l="1"/>
  <c r="F13" i="1"/>
  <c r="J12" i="1"/>
  <c r="H12" i="1"/>
  <c r="J13" i="1" l="1"/>
  <c r="H13" i="1"/>
  <c r="E15" i="1"/>
  <c r="F14" i="1"/>
  <c r="J14" i="1" l="1"/>
  <c r="H14" i="1"/>
  <c r="E16" i="1"/>
  <c r="F15" i="1"/>
  <c r="J15" i="1" l="1"/>
  <c r="H15" i="1"/>
  <c r="E17" i="1"/>
  <c r="F16" i="1"/>
  <c r="E18" i="1" l="1"/>
  <c r="F17" i="1"/>
  <c r="J16" i="1"/>
  <c r="H16" i="1"/>
  <c r="J17" i="1" l="1"/>
  <c r="H17" i="1"/>
  <c r="E19" i="1"/>
  <c r="F18" i="1"/>
  <c r="J18" i="1" l="1"/>
  <c r="H18" i="1"/>
  <c r="E20" i="1"/>
  <c r="F19" i="1"/>
  <c r="E21" i="1" l="1"/>
  <c r="F20" i="1"/>
  <c r="J19" i="1"/>
  <c r="H19" i="1"/>
  <c r="J20" i="1" l="1"/>
  <c r="H20" i="1"/>
  <c r="E22" i="1"/>
  <c r="F21" i="1"/>
  <c r="J21" i="1" l="1"/>
  <c r="H21" i="1"/>
  <c r="E23" i="1"/>
  <c r="F22" i="1"/>
  <c r="J22" i="1" l="1"/>
  <c r="H22" i="1"/>
  <c r="E24" i="1"/>
  <c r="F23" i="1"/>
  <c r="J23" i="1" l="1"/>
  <c r="H23" i="1"/>
  <c r="E25" i="1"/>
  <c r="F24" i="1"/>
  <c r="J24" i="1" l="1"/>
  <c r="H24" i="1"/>
  <c r="E26" i="1"/>
  <c r="F25" i="1"/>
  <c r="J25" i="1" l="1"/>
  <c r="H25" i="1"/>
  <c r="E27" i="1"/>
  <c r="F26" i="1"/>
  <c r="J26" i="1" l="1"/>
  <c r="H26" i="1"/>
  <c r="E28" i="1"/>
  <c r="F27" i="1"/>
  <c r="E29" i="1" l="1"/>
  <c r="F28" i="1"/>
  <c r="J27" i="1"/>
  <c r="H27" i="1"/>
  <c r="J28" i="1" l="1"/>
  <c r="H28" i="1"/>
  <c r="E30" i="1"/>
  <c r="F29" i="1"/>
  <c r="J29" i="1" l="1"/>
  <c r="H29" i="1"/>
  <c r="E31" i="1"/>
  <c r="F30" i="1"/>
  <c r="J30" i="1" l="1"/>
  <c r="H30" i="1"/>
  <c r="E32" i="1"/>
  <c r="F31" i="1"/>
  <c r="J31" i="1" l="1"/>
  <c r="H31" i="1"/>
  <c r="E33" i="1"/>
  <c r="F32" i="1"/>
  <c r="J32" i="1" l="1"/>
  <c r="H32" i="1"/>
  <c r="E34" i="1"/>
  <c r="F33" i="1"/>
  <c r="J33" i="1" l="1"/>
  <c r="H33" i="1"/>
  <c r="E35" i="1"/>
  <c r="F34" i="1"/>
  <c r="J34" i="1" l="1"/>
  <c r="H34" i="1"/>
  <c r="E36" i="1"/>
  <c r="F35" i="1"/>
  <c r="J35" i="1" l="1"/>
  <c r="H35" i="1"/>
  <c r="E37" i="1"/>
  <c r="F36" i="1"/>
  <c r="J36" i="1" l="1"/>
  <c r="H36" i="1"/>
  <c r="E38" i="1"/>
  <c r="F37" i="1"/>
  <c r="J37" i="1" l="1"/>
  <c r="H37" i="1"/>
  <c r="E39" i="1"/>
  <c r="F38" i="1"/>
  <c r="J38" i="1" l="1"/>
  <c r="H38" i="1"/>
  <c r="E40" i="1"/>
  <c r="F39" i="1"/>
  <c r="J39" i="1" l="1"/>
  <c r="H39" i="1"/>
  <c r="E41" i="1"/>
  <c r="F40" i="1"/>
  <c r="E42" i="1" l="1"/>
  <c r="F41" i="1"/>
  <c r="J40" i="1"/>
  <c r="H40" i="1"/>
  <c r="J41" i="1" l="1"/>
  <c r="H41" i="1"/>
  <c r="E43" i="1"/>
  <c r="F42" i="1"/>
  <c r="J42" i="1" l="1"/>
  <c r="H42" i="1"/>
  <c r="E44" i="1"/>
  <c r="F43" i="1"/>
  <c r="J43" i="1" l="1"/>
  <c r="H43" i="1"/>
  <c r="E45" i="1"/>
  <c r="F44" i="1"/>
  <c r="J44" i="1" l="1"/>
  <c r="H44" i="1"/>
  <c r="E46" i="1"/>
  <c r="F45" i="1"/>
  <c r="J45" i="1" l="1"/>
  <c r="H45" i="1"/>
  <c r="E47" i="1"/>
  <c r="F46" i="1"/>
  <c r="J46" i="1" l="1"/>
  <c r="H46" i="1"/>
  <c r="E48" i="1"/>
  <c r="F47" i="1"/>
  <c r="J47" i="1" l="1"/>
  <c r="H47" i="1"/>
  <c r="E49" i="1"/>
  <c r="F48" i="1"/>
  <c r="J48" i="1" l="1"/>
  <c r="H48" i="1"/>
  <c r="E50" i="1"/>
  <c r="F49" i="1"/>
  <c r="J49" i="1" l="1"/>
  <c r="H49" i="1"/>
  <c r="E51" i="1"/>
  <c r="F50" i="1"/>
  <c r="J50" i="1" l="1"/>
  <c r="H50" i="1"/>
  <c r="E52" i="1"/>
  <c r="F52" i="1" s="1"/>
  <c r="F51" i="1"/>
  <c r="J51" i="1" l="1"/>
  <c r="H51" i="1"/>
  <c r="J52" i="1"/>
  <c r="M10" i="1" s="1"/>
  <c r="H52" i="1"/>
  <c r="M7" i="1" s="1"/>
  <c r="M4" i="1"/>
</calcChain>
</file>

<file path=xl/sharedStrings.xml><?xml version="1.0" encoding="utf-8"?>
<sst xmlns="http://schemas.openxmlformats.org/spreadsheetml/2006/main" count="17" uniqueCount="17">
  <si>
    <t>Diaper sales</t>
  </si>
  <si>
    <t>Period</t>
  </si>
  <si>
    <t>MA (2)</t>
  </si>
  <si>
    <t>E(MA(2))</t>
  </si>
  <si>
    <t>ES(alpha =0.4)</t>
  </si>
  <si>
    <t>Alpha</t>
  </si>
  <si>
    <t>E(ES(alpha=0.4))</t>
  </si>
  <si>
    <t>MAD(MA(2))</t>
  </si>
  <si>
    <t>MAD(ES(alpha=0.4)</t>
  </si>
  <si>
    <t>MAPE(MA(2))</t>
  </si>
  <si>
    <t>APE(MA(2))</t>
  </si>
  <si>
    <t>APE(ES(alpha=0.4))</t>
  </si>
  <si>
    <t>MAPE(ES(alpha=0.4))</t>
  </si>
  <si>
    <t>SE(MA(2))</t>
  </si>
  <si>
    <t>SE(ES(alpha=0.4))</t>
  </si>
  <si>
    <t>MSE(MA(2))</t>
  </si>
  <si>
    <t>MSE(ES(alpha=0.4))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</si>
</sst>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4">
    <xf numFmtId="0" fontId="0" fillId="0" borderId="0" xfId="0"/>
    <xf numFmtId="0" fontId="3" fillId="2" borderId="1" xfId="2" applyFont="1"/>
    <xf numFmtId="0" fontId="3" fillId="0" borderId="0" xfId="0" applyFont="1"/>
    <xf numFmtId="10" fontId="3" fillId="0" borderId="0" xfId="1" applyNumberFormat="1" applyFont="1"/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Diaper sales</c:v>
                </c:pt>
              </c:strCache>
            </c:strRef>
          </c:tx>
          <c:marker>
            <c:symbol val="none"/>
          </c:marker>
          <c:val>
            <c:numRef>
              <c:f>Sheet1!$B$3:$B$52</c:f>
              <c:numCache>
                <c:formatCode>General</c:formatCode>
                <c:ptCount val="50"/>
                <c:pt idx="0">
                  <c:v>97</c:v>
                </c:pt>
                <c:pt idx="1">
                  <c:v>106</c:v>
                </c:pt>
                <c:pt idx="2">
                  <c:v>113</c:v>
                </c:pt>
                <c:pt idx="3">
                  <c:v>88</c:v>
                </c:pt>
                <c:pt idx="4">
                  <c:v>85</c:v>
                </c:pt>
                <c:pt idx="5">
                  <c:v>91</c:v>
                </c:pt>
                <c:pt idx="6">
                  <c:v>78</c:v>
                </c:pt>
                <c:pt idx="7">
                  <c:v>105</c:v>
                </c:pt>
                <c:pt idx="8">
                  <c:v>82</c:v>
                </c:pt>
                <c:pt idx="9">
                  <c:v>106</c:v>
                </c:pt>
                <c:pt idx="10">
                  <c:v>95</c:v>
                </c:pt>
                <c:pt idx="11">
                  <c:v>84</c:v>
                </c:pt>
                <c:pt idx="12">
                  <c:v>97</c:v>
                </c:pt>
                <c:pt idx="13">
                  <c:v>101</c:v>
                </c:pt>
                <c:pt idx="14">
                  <c:v>105</c:v>
                </c:pt>
                <c:pt idx="15">
                  <c:v>112</c:v>
                </c:pt>
                <c:pt idx="16">
                  <c:v>89</c:v>
                </c:pt>
                <c:pt idx="17">
                  <c:v>110</c:v>
                </c:pt>
                <c:pt idx="18">
                  <c:v>93</c:v>
                </c:pt>
                <c:pt idx="19">
                  <c:v>77</c:v>
                </c:pt>
                <c:pt idx="20">
                  <c:v>115</c:v>
                </c:pt>
                <c:pt idx="21">
                  <c:v>91</c:v>
                </c:pt>
                <c:pt idx="22">
                  <c:v>105</c:v>
                </c:pt>
                <c:pt idx="23">
                  <c:v>101</c:v>
                </c:pt>
                <c:pt idx="24">
                  <c:v>84</c:v>
                </c:pt>
                <c:pt idx="25">
                  <c:v>100</c:v>
                </c:pt>
                <c:pt idx="26">
                  <c:v>106</c:v>
                </c:pt>
                <c:pt idx="27">
                  <c:v>97</c:v>
                </c:pt>
                <c:pt idx="28">
                  <c:v>93</c:v>
                </c:pt>
                <c:pt idx="29">
                  <c:v>94</c:v>
                </c:pt>
                <c:pt idx="30">
                  <c:v>93</c:v>
                </c:pt>
                <c:pt idx="31">
                  <c:v>95</c:v>
                </c:pt>
                <c:pt idx="32">
                  <c:v>88</c:v>
                </c:pt>
                <c:pt idx="33">
                  <c:v>95</c:v>
                </c:pt>
                <c:pt idx="34">
                  <c:v>101</c:v>
                </c:pt>
                <c:pt idx="35">
                  <c:v>109</c:v>
                </c:pt>
                <c:pt idx="36">
                  <c:v>74</c:v>
                </c:pt>
                <c:pt idx="37">
                  <c:v>88</c:v>
                </c:pt>
                <c:pt idx="38">
                  <c:v>84</c:v>
                </c:pt>
                <c:pt idx="39">
                  <c:v>91</c:v>
                </c:pt>
                <c:pt idx="40">
                  <c:v>126</c:v>
                </c:pt>
                <c:pt idx="41">
                  <c:v>100</c:v>
                </c:pt>
                <c:pt idx="42">
                  <c:v>92</c:v>
                </c:pt>
                <c:pt idx="43">
                  <c:v>101</c:v>
                </c:pt>
                <c:pt idx="44">
                  <c:v>119</c:v>
                </c:pt>
                <c:pt idx="45">
                  <c:v>98</c:v>
                </c:pt>
                <c:pt idx="46">
                  <c:v>90</c:v>
                </c:pt>
                <c:pt idx="47">
                  <c:v>101</c:v>
                </c:pt>
                <c:pt idx="48">
                  <c:v>82</c:v>
                </c:pt>
                <c:pt idx="49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MA (2)</c:v>
                </c:pt>
              </c:strCache>
            </c:strRef>
          </c:tx>
          <c:marker>
            <c:symbol val="none"/>
          </c:marker>
          <c:val>
            <c:numRef>
              <c:f>Sheet1!$C$3:$C$52</c:f>
              <c:numCache>
                <c:formatCode>General</c:formatCode>
                <c:ptCount val="50"/>
                <c:pt idx="2">
                  <c:v>101.5</c:v>
                </c:pt>
                <c:pt idx="3">
                  <c:v>109.5</c:v>
                </c:pt>
                <c:pt idx="4">
                  <c:v>100.5</c:v>
                </c:pt>
                <c:pt idx="5">
                  <c:v>86.5</c:v>
                </c:pt>
                <c:pt idx="6">
                  <c:v>88</c:v>
                </c:pt>
                <c:pt idx="7">
                  <c:v>84.5</c:v>
                </c:pt>
                <c:pt idx="8">
                  <c:v>91.5</c:v>
                </c:pt>
                <c:pt idx="9">
                  <c:v>93.5</c:v>
                </c:pt>
                <c:pt idx="10">
                  <c:v>94</c:v>
                </c:pt>
                <c:pt idx="11">
                  <c:v>100.5</c:v>
                </c:pt>
                <c:pt idx="12">
                  <c:v>89.5</c:v>
                </c:pt>
                <c:pt idx="13">
                  <c:v>90.5</c:v>
                </c:pt>
                <c:pt idx="14">
                  <c:v>99</c:v>
                </c:pt>
                <c:pt idx="15">
                  <c:v>103</c:v>
                </c:pt>
                <c:pt idx="16">
                  <c:v>108.5</c:v>
                </c:pt>
                <c:pt idx="17">
                  <c:v>100.5</c:v>
                </c:pt>
                <c:pt idx="18">
                  <c:v>99.5</c:v>
                </c:pt>
                <c:pt idx="19">
                  <c:v>101.5</c:v>
                </c:pt>
                <c:pt idx="20">
                  <c:v>85</c:v>
                </c:pt>
                <c:pt idx="21">
                  <c:v>96</c:v>
                </c:pt>
                <c:pt idx="22">
                  <c:v>103</c:v>
                </c:pt>
                <c:pt idx="23">
                  <c:v>98</c:v>
                </c:pt>
                <c:pt idx="24">
                  <c:v>103</c:v>
                </c:pt>
                <c:pt idx="25">
                  <c:v>92.5</c:v>
                </c:pt>
                <c:pt idx="26">
                  <c:v>92</c:v>
                </c:pt>
                <c:pt idx="27">
                  <c:v>103</c:v>
                </c:pt>
                <c:pt idx="28">
                  <c:v>101.5</c:v>
                </c:pt>
                <c:pt idx="29">
                  <c:v>95</c:v>
                </c:pt>
                <c:pt idx="30">
                  <c:v>93.5</c:v>
                </c:pt>
                <c:pt idx="31">
                  <c:v>93.5</c:v>
                </c:pt>
                <c:pt idx="32">
                  <c:v>94</c:v>
                </c:pt>
                <c:pt idx="33">
                  <c:v>91.5</c:v>
                </c:pt>
                <c:pt idx="34">
                  <c:v>91.5</c:v>
                </c:pt>
                <c:pt idx="35">
                  <c:v>98</c:v>
                </c:pt>
                <c:pt idx="36">
                  <c:v>105</c:v>
                </c:pt>
                <c:pt idx="37">
                  <c:v>91.5</c:v>
                </c:pt>
                <c:pt idx="38">
                  <c:v>81</c:v>
                </c:pt>
                <c:pt idx="39">
                  <c:v>86</c:v>
                </c:pt>
                <c:pt idx="40">
                  <c:v>87.5</c:v>
                </c:pt>
                <c:pt idx="41">
                  <c:v>108.5</c:v>
                </c:pt>
                <c:pt idx="42">
                  <c:v>113</c:v>
                </c:pt>
                <c:pt idx="43">
                  <c:v>96</c:v>
                </c:pt>
                <c:pt idx="44">
                  <c:v>96.5</c:v>
                </c:pt>
                <c:pt idx="45">
                  <c:v>110</c:v>
                </c:pt>
                <c:pt idx="46">
                  <c:v>108.5</c:v>
                </c:pt>
                <c:pt idx="47">
                  <c:v>94</c:v>
                </c:pt>
                <c:pt idx="48">
                  <c:v>95.5</c:v>
                </c:pt>
                <c:pt idx="49">
                  <c:v>91.5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ES(alpha =0.4)</c:v>
                </c:pt>
              </c:strCache>
            </c:strRef>
          </c:tx>
          <c:marker>
            <c:symbol val="none"/>
          </c:marker>
          <c:val>
            <c:numRef>
              <c:f>Sheet1!$E$3:$E$52</c:f>
              <c:numCache>
                <c:formatCode>General</c:formatCode>
                <c:ptCount val="50"/>
                <c:pt idx="0">
                  <c:v>96.34</c:v>
                </c:pt>
                <c:pt idx="1">
                  <c:v>96.604000000000013</c:v>
                </c:pt>
                <c:pt idx="2">
                  <c:v>100.36240000000001</c:v>
                </c:pt>
                <c:pt idx="3">
                  <c:v>105.41744</c:v>
                </c:pt>
                <c:pt idx="4">
                  <c:v>98.450463999999997</c:v>
                </c:pt>
                <c:pt idx="5">
                  <c:v>93.070278399999992</c:v>
                </c:pt>
                <c:pt idx="6">
                  <c:v>92.242167039999998</c:v>
                </c:pt>
                <c:pt idx="7">
                  <c:v>86.545300224000002</c:v>
                </c:pt>
                <c:pt idx="8">
                  <c:v>93.927180134400004</c:v>
                </c:pt>
                <c:pt idx="9">
                  <c:v>89.156308080640002</c:v>
                </c:pt>
                <c:pt idx="10">
                  <c:v>95.893784848384001</c:v>
                </c:pt>
                <c:pt idx="11">
                  <c:v>95.536270909030407</c:v>
                </c:pt>
                <c:pt idx="12">
                  <c:v>90.921762545418247</c:v>
                </c:pt>
                <c:pt idx="13">
                  <c:v>93.353057527250954</c:v>
                </c:pt>
                <c:pt idx="14">
                  <c:v>96.411834516350581</c:v>
                </c:pt>
                <c:pt idx="15">
                  <c:v>99.847100709810348</c:v>
                </c:pt>
                <c:pt idx="16">
                  <c:v>104.70826042588621</c:v>
                </c:pt>
                <c:pt idx="17">
                  <c:v>98.424956255531725</c:v>
                </c:pt>
                <c:pt idx="18">
                  <c:v>103.05497375331903</c:v>
                </c:pt>
                <c:pt idx="19">
                  <c:v>99.032984251991422</c:v>
                </c:pt>
                <c:pt idx="20">
                  <c:v>90.219790551194848</c:v>
                </c:pt>
                <c:pt idx="21">
                  <c:v>100.1318743307169</c:v>
                </c:pt>
                <c:pt idx="22">
                  <c:v>96.479124598430133</c:v>
                </c:pt>
                <c:pt idx="23">
                  <c:v>99.88747475905808</c:v>
                </c:pt>
                <c:pt idx="24">
                  <c:v>100.33248485543484</c:v>
                </c:pt>
                <c:pt idx="25">
                  <c:v>93.799490913260911</c:v>
                </c:pt>
                <c:pt idx="26">
                  <c:v>96.279694547956552</c:v>
                </c:pt>
                <c:pt idx="27">
                  <c:v>100.16781672877394</c:v>
                </c:pt>
                <c:pt idx="28">
                  <c:v>98.900690037264368</c:v>
                </c:pt>
                <c:pt idx="29">
                  <c:v>96.540414022358618</c:v>
                </c:pt>
                <c:pt idx="30">
                  <c:v>95.524248413415165</c:v>
                </c:pt>
                <c:pt idx="31">
                  <c:v>94.514549048049105</c:v>
                </c:pt>
                <c:pt idx="32">
                  <c:v>94.708729428829457</c:v>
                </c:pt>
                <c:pt idx="33">
                  <c:v>92.02523765729768</c:v>
                </c:pt>
                <c:pt idx="34">
                  <c:v>93.215142594378605</c:v>
                </c:pt>
                <c:pt idx="35">
                  <c:v>96.329085556627177</c:v>
                </c:pt>
                <c:pt idx="36">
                  <c:v>101.39745133397631</c:v>
                </c:pt>
                <c:pt idx="37">
                  <c:v>90.438470800385772</c:v>
                </c:pt>
                <c:pt idx="38">
                  <c:v>89.463082480231463</c:v>
                </c:pt>
                <c:pt idx="39">
                  <c:v>87.277849488138884</c:v>
                </c:pt>
                <c:pt idx="40">
                  <c:v>88.766709692883325</c:v>
                </c:pt>
                <c:pt idx="41">
                  <c:v>103.66002581572999</c:v>
                </c:pt>
                <c:pt idx="42">
                  <c:v>102.196015489438</c:v>
                </c:pt>
                <c:pt idx="43">
                  <c:v>98.117609293662809</c:v>
                </c:pt>
                <c:pt idx="44">
                  <c:v>99.270565576197697</c:v>
                </c:pt>
                <c:pt idx="45">
                  <c:v>107.16233934571861</c:v>
                </c:pt>
                <c:pt idx="46">
                  <c:v>103.49740360743117</c:v>
                </c:pt>
                <c:pt idx="47">
                  <c:v>98.098442164458703</c:v>
                </c:pt>
                <c:pt idx="48">
                  <c:v>99.259065298675225</c:v>
                </c:pt>
                <c:pt idx="49">
                  <c:v>92.355439179205135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06432"/>
        <c:axId val="186580992"/>
      </c:lineChart>
      <c:catAx>
        <c:axId val="16350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6580992"/>
        <c:crosses val="autoZero"/>
        <c:auto val="1"/>
        <c:lblAlgn val="ctr"/>
        <c:lblOffset val="100"/>
        <c:noMultiLvlLbl val="0"/>
      </c:catAx>
      <c:valAx>
        <c:axId val="18658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506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E(MA(2))</c:v>
                </c:pt>
              </c:strCache>
            </c:strRef>
          </c:tx>
          <c:marker>
            <c:symbol val="none"/>
          </c:marker>
          <c:val>
            <c:numRef>
              <c:f>Sheet1!$D$3:$D$52</c:f>
              <c:numCache>
                <c:formatCode>General</c:formatCode>
                <c:ptCount val="50"/>
                <c:pt idx="2">
                  <c:v>11.5</c:v>
                </c:pt>
                <c:pt idx="3">
                  <c:v>21.5</c:v>
                </c:pt>
                <c:pt idx="4">
                  <c:v>15.5</c:v>
                </c:pt>
                <c:pt idx="5">
                  <c:v>4.5</c:v>
                </c:pt>
                <c:pt idx="6">
                  <c:v>10</c:v>
                </c:pt>
                <c:pt idx="7">
                  <c:v>20.5</c:v>
                </c:pt>
                <c:pt idx="8">
                  <c:v>9.5</c:v>
                </c:pt>
                <c:pt idx="9">
                  <c:v>12.5</c:v>
                </c:pt>
                <c:pt idx="10">
                  <c:v>1</c:v>
                </c:pt>
                <c:pt idx="11">
                  <c:v>16.5</c:v>
                </c:pt>
                <c:pt idx="12">
                  <c:v>7.5</c:v>
                </c:pt>
                <c:pt idx="13">
                  <c:v>10.5</c:v>
                </c:pt>
                <c:pt idx="14">
                  <c:v>6</c:v>
                </c:pt>
                <c:pt idx="15">
                  <c:v>9</c:v>
                </c:pt>
                <c:pt idx="16">
                  <c:v>19.5</c:v>
                </c:pt>
                <c:pt idx="17">
                  <c:v>9.5</c:v>
                </c:pt>
                <c:pt idx="18">
                  <c:v>6.5</c:v>
                </c:pt>
                <c:pt idx="19">
                  <c:v>24.5</c:v>
                </c:pt>
                <c:pt idx="20">
                  <c:v>30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19</c:v>
                </c:pt>
                <c:pt idx="25">
                  <c:v>7.5</c:v>
                </c:pt>
                <c:pt idx="26">
                  <c:v>14</c:v>
                </c:pt>
                <c:pt idx="27">
                  <c:v>6</c:v>
                </c:pt>
                <c:pt idx="28">
                  <c:v>8.5</c:v>
                </c:pt>
                <c:pt idx="29">
                  <c:v>1</c:v>
                </c:pt>
                <c:pt idx="30">
                  <c:v>0.5</c:v>
                </c:pt>
                <c:pt idx="31">
                  <c:v>1.5</c:v>
                </c:pt>
                <c:pt idx="32">
                  <c:v>6</c:v>
                </c:pt>
                <c:pt idx="33">
                  <c:v>3.5</c:v>
                </c:pt>
                <c:pt idx="34">
                  <c:v>9.5</c:v>
                </c:pt>
                <c:pt idx="35">
                  <c:v>11</c:v>
                </c:pt>
                <c:pt idx="36">
                  <c:v>31</c:v>
                </c:pt>
                <c:pt idx="37">
                  <c:v>3.5</c:v>
                </c:pt>
                <c:pt idx="38">
                  <c:v>3</c:v>
                </c:pt>
                <c:pt idx="39">
                  <c:v>5</c:v>
                </c:pt>
                <c:pt idx="40">
                  <c:v>38.5</c:v>
                </c:pt>
                <c:pt idx="41">
                  <c:v>8.5</c:v>
                </c:pt>
                <c:pt idx="42">
                  <c:v>21</c:v>
                </c:pt>
                <c:pt idx="43">
                  <c:v>5</c:v>
                </c:pt>
                <c:pt idx="44">
                  <c:v>22.5</c:v>
                </c:pt>
                <c:pt idx="45">
                  <c:v>12</c:v>
                </c:pt>
                <c:pt idx="46">
                  <c:v>18.5</c:v>
                </c:pt>
                <c:pt idx="47">
                  <c:v>7</c:v>
                </c:pt>
                <c:pt idx="48">
                  <c:v>13.5</c:v>
                </c:pt>
                <c:pt idx="49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E(ES(alpha=0.4))</c:v>
                </c:pt>
              </c:strCache>
            </c:strRef>
          </c:tx>
          <c:marker>
            <c:symbol val="none"/>
          </c:marker>
          <c:val>
            <c:numRef>
              <c:f>Sheet1!$F$3:$F$52</c:f>
              <c:numCache>
                <c:formatCode>General</c:formatCode>
                <c:ptCount val="50"/>
                <c:pt idx="0">
                  <c:v>0.65999999999999659</c:v>
                </c:pt>
                <c:pt idx="1">
                  <c:v>9.3959999999999866</c:v>
                </c:pt>
                <c:pt idx="2">
                  <c:v>12.637599999999992</c:v>
                </c:pt>
                <c:pt idx="3">
                  <c:v>17.417439999999999</c:v>
                </c:pt>
                <c:pt idx="4">
                  <c:v>13.450463999999997</c:v>
                </c:pt>
                <c:pt idx="5">
                  <c:v>2.0702783999999923</c:v>
                </c:pt>
                <c:pt idx="6">
                  <c:v>14.242167039999998</c:v>
                </c:pt>
                <c:pt idx="7">
                  <c:v>18.454699775999998</c:v>
                </c:pt>
                <c:pt idx="8">
                  <c:v>11.927180134400004</c:v>
                </c:pt>
                <c:pt idx="9">
                  <c:v>16.843691919359998</c:v>
                </c:pt>
                <c:pt idx="10">
                  <c:v>0.89378484838400141</c:v>
                </c:pt>
                <c:pt idx="11">
                  <c:v>11.536270909030407</c:v>
                </c:pt>
                <c:pt idx="12">
                  <c:v>6.0782374545817532</c:v>
                </c:pt>
                <c:pt idx="13">
                  <c:v>7.6469424727490463</c:v>
                </c:pt>
                <c:pt idx="14">
                  <c:v>8.5881654836494192</c:v>
                </c:pt>
                <c:pt idx="15">
                  <c:v>12.152899290189652</c:v>
                </c:pt>
                <c:pt idx="16">
                  <c:v>15.708260425886209</c:v>
                </c:pt>
                <c:pt idx="17">
                  <c:v>11.575043744468275</c:v>
                </c:pt>
                <c:pt idx="18">
                  <c:v>10.054973753319032</c:v>
                </c:pt>
                <c:pt idx="19">
                  <c:v>22.032984251991422</c:v>
                </c:pt>
                <c:pt idx="20">
                  <c:v>24.780209448805152</c:v>
                </c:pt>
                <c:pt idx="21">
                  <c:v>9.1318743307168972</c:v>
                </c:pt>
                <c:pt idx="22">
                  <c:v>8.5208754015698673</c:v>
                </c:pt>
                <c:pt idx="23">
                  <c:v>1.1125252409419204</c:v>
                </c:pt>
                <c:pt idx="24">
                  <c:v>16.332484855434842</c:v>
                </c:pt>
                <c:pt idx="25">
                  <c:v>6.2005090867390891</c:v>
                </c:pt>
                <c:pt idx="26">
                  <c:v>9.7203054520434478</c:v>
                </c:pt>
                <c:pt idx="27">
                  <c:v>3.1678167287739427</c:v>
                </c:pt>
                <c:pt idx="28">
                  <c:v>5.9006900372643685</c:v>
                </c:pt>
                <c:pt idx="29">
                  <c:v>2.5404140223586182</c:v>
                </c:pt>
                <c:pt idx="30">
                  <c:v>2.5242484134151653</c:v>
                </c:pt>
                <c:pt idx="31">
                  <c:v>0.48545095195089516</c:v>
                </c:pt>
                <c:pt idx="32">
                  <c:v>6.7087294288294572</c:v>
                </c:pt>
                <c:pt idx="33">
                  <c:v>2.97476234270232</c:v>
                </c:pt>
                <c:pt idx="34">
                  <c:v>7.7848574056213948</c:v>
                </c:pt>
                <c:pt idx="35">
                  <c:v>12.670914443372823</c:v>
                </c:pt>
                <c:pt idx="36">
                  <c:v>27.397451333976306</c:v>
                </c:pt>
                <c:pt idx="37">
                  <c:v>2.4384708003857725</c:v>
                </c:pt>
                <c:pt idx="38">
                  <c:v>5.4630824802314635</c:v>
                </c:pt>
                <c:pt idx="39">
                  <c:v>3.7221505118611162</c:v>
                </c:pt>
                <c:pt idx="40">
                  <c:v>37.233290307116675</c:v>
                </c:pt>
                <c:pt idx="41">
                  <c:v>3.6600258157299947</c:v>
                </c:pt>
                <c:pt idx="42">
                  <c:v>10.196015489437997</c:v>
                </c:pt>
                <c:pt idx="43">
                  <c:v>2.8823907063371905</c:v>
                </c:pt>
                <c:pt idx="44">
                  <c:v>19.729434423802303</c:v>
                </c:pt>
                <c:pt idx="45">
                  <c:v>9.1623393457186069</c:v>
                </c:pt>
                <c:pt idx="46">
                  <c:v>13.497403607431167</c:v>
                </c:pt>
                <c:pt idx="47">
                  <c:v>2.901557835541297</c:v>
                </c:pt>
                <c:pt idx="48">
                  <c:v>17.259065298675225</c:v>
                </c:pt>
                <c:pt idx="49">
                  <c:v>2.3554391792051348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18240"/>
        <c:axId val="186619776"/>
      </c:lineChart>
      <c:catAx>
        <c:axId val="18661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86619776"/>
        <c:crosses val="autoZero"/>
        <c:auto val="1"/>
        <c:lblAlgn val="ctr"/>
        <c:lblOffset val="100"/>
        <c:noMultiLvlLbl val="0"/>
      </c:catAx>
      <c:valAx>
        <c:axId val="18661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1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125329</xdr:colOff>
      <xdr:row>4</xdr:row>
      <xdr:rowOff>132347</xdr:rowOff>
    </xdr:from>
    <xdr:to>
      <xdr:col>22</xdr:col>
      <xdr:colOff>416092</xdr:colOff>
      <xdr:row>19</xdr:row>
      <xdr:rowOff>18047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335882</xdr:colOff>
      <xdr:row>47</xdr:row>
      <xdr:rowOff>172451</xdr:rowOff>
    </xdr:from>
    <xdr:to>
      <xdr:col>24</xdr:col>
      <xdr:colOff>15040</xdr:colOff>
      <xdr:row>62</xdr:row>
      <xdr:rowOff>58151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I1" zoomScale="175" zoomScaleNormal="175" zoomScaleSheetLayoutView="205" workbookViewId="0">
      <selection activeCell="O2" sqref="O2"/>
    </sheetView>
  </sheetViews>
  <sheetFormatPr defaultRowHeight="15" x14ac:dyDescent="0.25"/>
  <cols>
    <col min="2" max="2" width="11.7109375" bestFit="1" customWidth="1"/>
    <col min="4" max="4" width="9.140625" style="2"/>
    <col min="5" max="5" width="13.42578125" style="2" bestFit="1" customWidth="1"/>
    <col min="6" max="6" width="15.42578125" style="2" bestFit="1" customWidth="1"/>
    <col min="7" max="7" width="11.28515625" style="2" customWidth="1"/>
    <col min="8" max="10" width="18" style="2" customWidth="1"/>
    <col min="11" max="11" width="11.28515625" customWidth="1"/>
    <col min="12" max="12" width="18.140625" bestFit="1" customWidth="1"/>
  </cols>
  <sheetData>
    <row r="1" spans="1:13" x14ac:dyDescent="0.25">
      <c r="D1" s="1" t="s">
        <v>5</v>
      </c>
      <c r="E1" s="1">
        <v>0.4</v>
      </c>
    </row>
    <row r="2" spans="1:13" x14ac:dyDescent="0.25">
      <c r="A2" t="s">
        <v>1</v>
      </c>
      <c r="B2" t="s">
        <v>0</v>
      </c>
      <c r="C2" t="s">
        <v>2</v>
      </c>
      <c r="D2" s="2" t="s">
        <v>3</v>
      </c>
      <c r="E2" s="2" t="s">
        <v>4</v>
      </c>
      <c r="F2" s="2" t="s">
        <v>6</v>
      </c>
      <c r="G2" s="2" t="s">
        <v>10</v>
      </c>
      <c r="H2" s="2" t="s">
        <v>11</v>
      </c>
      <c r="I2" s="2" t="s">
        <v>13</v>
      </c>
      <c r="J2" s="2" t="s">
        <v>14</v>
      </c>
    </row>
    <row r="3" spans="1:13" x14ac:dyDescent="0.25">
      <c r="A3">
        <v>1</v>
      </c>
      <c r="B3">
        <v>97</v>
      </c>
      <c r="E3" s="2">
        <f>AVERAGE(B:B)</f>
        <v>96.34</v>
      </c>
      <c r="F3" s="2">
        <f>ABS(E3-B3)</f>
        <v>0.65999999999999659</v>
      </c>
      <c r="H3" s="2">
        <f>F3/B3</f>
        <v>6.8041237113401713E-3</v>
      </c>
      <c r="J3" s="2">
        <f>F3^2</f>
        <v>0.43559999999999549</v>
      </c>
      <c r="L3" t="s">
        <v>7</v>
      </c>
      <c r="M3">
        <f>AVERAGE(D5:D52)</f>
        <v>11.135416666666666</v>
      </c>
    </row>
    <row r="4" spans="1:13" x14ac:dyDescent="0.25">
      <c r="A4">
        <v>2</v>
      </c>
      <c r="B4">
        <v>106</v>
      </c>
      <c r="E4" s="2">
        <f>$E$1*B3+(1-$E$1)*E3</f>
        <v>96.604000000000013</v>
      </c>
      <c r="F4" s="2">
        <f t="shared" ref="F4:F52" si="0">ABS(E4-B4)</f>
        <v>9.3959999999999866</v>
      </c>
      <c r="H4" s="2">
        <f t="shared" ref="H4:H52" si="1">F4/B4</f>
        <v>8.8641509433962137E-2</v>
      </c>
      <c r="J4" s="2">
        <f t="shared" ref="J4:J52" si="2">F4^2</f>
        <v>88.284815999999751</v>
      </c>
      <c r="L4" t="s">
        <v>8</v>
      </c>
      <c r="M4">
        <f>AVERAGE(F3:F52)</f>
        <v>10.036437372599991</v>
      </c>
    </row>
    <row r="5" spans="1:13" x14ac:dyDescent="0.25">
      <c r="A5">
        <v>3</v>
      </c>
      <c r="B5">
        <v>113</v>
      </c>
      <c r="C5">
        <f>AVERAGE(B3:B4)</f>
        <v>101.5</v>
      </c>
      <c r="D5" s="2">
        <f>ABS(B5-C5)</f>
        <v>11.5</v>
      </c>
      <c r="E5" s="2">
        <f t="shared" ref="E5:E52" si="3">$E$1*B4+(1-$E$1)*E4</f>
        <v>100.36240000000001</v>
      </c>
      <c r="F5" s="2">
        <f>ABS(E5-B5)</f>
        <v>12.637599999999992</v>
      </c>
      <c r="G5" s="2">
        <f>D5/B5</f>
        <v>0.10176991150442478</v>
      </c>
      <c r="H5" s="2">
        <f t="shared" si="1"/>
        <v>0.11183716814159285</v>
      </c>
      <c r="I5" s="2">
        <f>D5^2</f>
        <v>132.25</v>
      </c>
      <c r="J5" s="2">
        <f t="shared" si="2"/>
        <v>159.70893375999981</v>
      </c>
    </row>
    <row r="6" spans="1:13" x14ac:dyDescent="0.25">
      <c r="A6">
        <v>4</v>
      </c>
      <c r="B6">
        <v>88</v>
      </c>
      <c r="C6">
        <f t="shared" ref="C6:C52" si="4">AVERAGE(B4:B5)</f>
        <v>109.5</v>
      </c>
      <c r="D6" s="2">
        <f t="shared" ref="D6:D52" si="5">ABS(B6-C6)</f>
        <v>21.5</v>
      </c>
      <c r="E6" s="2">
        <f t="shared" si="3"/>
        <v>105.41744</v>
      </c>
      <c r="F6" s="2">
        <f t="shared" si="0"/>
        <v>17.417439999999999</v>
      </c>
      <c r="G6" s="2">
        <f t="shared" ref="G6:G52" si="6">D6/B6</f>
        <v>0.24431818181818182</v>
      </c>
      <c r="H6" s="2">
        <f t="shared" si="1"/>
        <v>0.19792545454545454</v>
      </c>
      <c r="I6" s="2">
        <f t="shared" ref="I6:I52" si="7">D6^2</f>
        <v>462.25</v>
      </c>
      <c r="J6" s="2">
        <f t="shared" si="2"/>
        <v>303.3672161536</v>
      </c>
      <c r="L6" s="2" t="s">
        <v>9</v>
      </c>
      <c r="M6" s="3">
        <f>AVERAGE(G5:G52)</f>
        <v>0.11713826544013595</v>
      </c>
    </row>
    <row r="7" spans="1:13" x14ac:dyDescent="0.25">
      <c r="A7">
        <v>5</v>
      </c>
      <c r="B7">
        <v>85</v>
      </c>
      <c r="C7">
        <f t="shared" si="4"/>
        <v>100.5</v>
      </c>
      <c r="D7" s="2">
        <f t="shared" si="5"/>
        <v>15.5</v>
      </c>
      <c r="E7" s="2">
        <f t="shared" si="3"/>
        <v>98.450463999999997</v>
      </c>
      <c r="F7" s="2">
        <f t="shared" si="0"/>
        <v>13.450463999999997</v>
      </c>
      <c r="G7" s="2">
        <f t="shared" si="6"/>
        <v>0.18235294117647058</v>
      </c>
      <c r="H7" s="2">
        <f t="shared" si="1"/>
        <v>0.15824075294117643</v>
      </c>
      <c r="I7" s="2">
        <f t="shared" si="7"/>
        <v>240.25</v>
      </c>
      <c r="J7" s="2">
        <f t="shared" si="2"/>
        <v>180.9149818152959</v>
      </c>
      <c r="L7" s="2" t="s">
        <v>12</v>
      </c>
      <c r="M7" s="3">
        <f>AVERAGE(H3:H52)</f>
        <v>0.10525386411000992</v>
      </c>
    </row>
    <row r="8" spans="1:13" x14ac:dyDescent="0.25">
      <c r="A8">
        <v>6</v>
      </c>
      <c r="B8">
        <v>91</v>
      </c>
      <c r="C8">
        <f t="shared" si="4"/>
        <v>86.5</v>
      </c>
      <c r="D8" s="2">
        <f t="shared" si="5"/>
        <v>4.5</v>
      </c>
      <c r="E8" s="2">
        <f t="shared" si="3"/>
        <v>93.070278399999992</v>
      </c>
      <c r="F8" s="2">
        <f t="shared" si="0"/>
        <v>2.0702783999999923</v>
      </c>
      <c r="G8" s="2">
        <f t="shared" si="6"/>
        <v>4.9450549450549448E-2</v>
      </c>
      <c r="H8" s="2">
        <f t="shared" si="1"/>
        <v>2.2750312087912002E-2</v>
      </c>
      <c r="I8" s="2">
        <f t="shared" si="7"/>
        <v>20.25</v>
      </c>
      <c r="J8" s="2">
        <f t="shared" si="2"/>
        <v>4.2860526535065278</v>
      </c>
      <c r="L8" s="2"/>
      <c r="M8" s="2"/>
    </row>
    <row r="9" spans="1:13" x14ac:dyDescent="0.25">
      <c r="A9">
        <v>7</v>
      </c>
      <c r="B9">
        <v>78</v>
      </c>
      <c r="C9">
        <f t="shared" si="4"/>
        <v>88</v>
      </c>
      <c r="D9" s="2">
        <f t="shared" si="5"/>
        <v>10</v>
      </c>
      <c r="E9" s="2">
        <f t="shared" si="3"/>
        <v>92.242167039999998</v>
      </c>
      <c r="F9" s="2">
        <f t="shared" si="0"/>
        <v>14.242167039999998</v>
      </c>
      <c r="G9" s="2">
        <f t="shared" si="6"/>
        <v>0.12820512820512819</v>
      </c>
      <c r="H9" s="2">
        <f t="shared" si="1"/>
        <v>0.18259188512820509</v>
      </c>
      <c r="I9" s="2">
        <f t="shared" si="7"/>
        <v>100</v>
      </c>
      <c r="J9" s="2">
        <f t="shared" si="2"/>
        <v>202.83932199526231</v>
      </c>
      <c r="L9" s="2" t="s">
        <v>15</v>
      </c>
      <c r="M9" s="2">
        <f>AVERAGE(I:I)</f>
        <v>197.24479166666666</v>
      </c>
    </row>
    <row r="10" spans="1:13" x14ac:dyDescent="0.25">
      <c r="A10">
        <v>8</v>
      </c>
      <c r="B10">
        <v>105</v>
      </c>
      <c r="C10">
        <f t="shared" si="4"/>
        <v>84.5</v>
      </c>
      <c r="D10" s="2">
        <f t="shared" si="5"/>
        <v>20.5</v>
      </c>
      <c r="E10" s="2">
        <f t="shared" si="3"/>
        <v>86.545300224000002</v>
      </c>
      <c r="F10" s="2">
        <f t="shared" si="0"/>
        <v>18.454699775999998</v>
      </c>
      <c r="G10" s="2">
        <f t="shared" si="6"/>
        <v>0.19523809523809524</v>
      </c>
      <c r="H10" s="2">
        <f t="shared" si="1"/>
        <v>0.17575904548571428</v>
      </c>
      <c r="I10" s="2">
        <f t="shared" si="7"/>
        <v>420.25</v>
      </c>
      <c r="J10" s="2">
        <f t="shared" si="2"/>
        <v>340.57594382229439</v>
      </c>
      <c r="L10" s="2" t="s">
        <v>16</v>
      </c>
      <c r="M10" s="2">
        <f>AVERAGE(J:J)</f>
        <v>158.15579273736827</v>
      </c>
    </row>
    <row r="11" spans="1:13" x14ac:dyDescent="0.25">
      <c r="A11">
        <v>9</v>
      </c>
      <c r="B11">
        <v>82</v>
      </c>
      <c r="C11">
        <f t="shared" si="4"/>
        <v>91.5</v>
      </c>
      <c r="D11" s="2">
        <f t="shared" si="5"/>
        <v>9.5</v>
      </c>
      <c r="E11" s="2">
        <f t="shared" si="3"/>
        <v>93.927180134400004</v>
      </c>
      <c r="F11" s="2">
        <f t="shared" si="0"/>
        <v>11.927180134400004</v>
      </c>
      <c r="G11" s="2">
        <f t="shared" si="6"/>
        <v>0.11585365853658537</v>
      </c>
      <c r="H11" s="2">
        <f t="shared" si="1"/>
        <v>0.14545341627317077</v>
      </c>
      <c r="I11" s="2">
        <f t="shared" si="7"/>
        <v>90.25</v>
      </c>
      <c r="J11" s="2">
        <f t="shared" si="2"/>
        <v>142.2576259584261</v>
      </c>
    </row>
    <row r="12" spans="1:13" x14ac:dyDescent="0.25">
      <c r="A12">
        <v>10</v>
      </c>
      <c r="B12">
        <v>106</v>
      </c>
      <c r="C12">
        <f t="shared" si="4"/>
        <v>93.5</v>
      </c>
      <c r="D12" s="2">
        <f t="shared" si="5"/>
        <v>12.5</v>
      </c>
      <c r="E12" s="2">
        <f t="shared" si="3"/>
        <v>89.156308080640002</v>
      </c>
      <c r="F12" s="2">
        <f t="shared" si="0"/>
        <v>16.843691919359998</v>
      </c>
      <c r="G12" s="2">
        <f t="shared" si="6"/>
        <v>0.11792452830188679</v>
      </c>
      <c r="H12" s="2">
        <f t="shared" si="1"/>
        <v>0.15890275395622638</v>
      </c>
      <c r="I12" s="2">
        <f t="shared" si="7"/>
        <v>156.25</v>
      </c>
      <c r="J12" s="2">
        <f t="shared" si="2"/>
        <v>283.70995747431328</v>
      </c>
    </row>
    <row r="13" spans="1:13" x14ac:dyDescent="0.25">
      <c r="A13">
        <v>11</v>
      </c>
      <c r="B13">
        <v>95</v>
      </c>
      <c r="C13">
        <f t="shared" si="4"/>
        <v>94</v>
      </c>
      <c r="D13" s="2">
        <f t="shared" si="5"/>
        <v>1</v>
      </c>
      <c r="E13" s="2">
        <f t="shared" si="3"/>
        <v>95.893784848384001</v>
      </c>
      <c r="F13" s="2">
        <f t="shared" si="0"/>
        <v>0.89378484838400141</v>
      </c>
      <c r="G13" s="2">
        <f t="shared" si="6"/>
        <v>1.0526315789473684E-2</v>
      </c>
      <c r="H13" s="2">
        <f t="shared" si="1"/>
        <v>9.4082615619368575E-3</v>
      </c>
      <c r="I13" s="2">
        <f t="shared" si="7"/>
        <v>1</v>
      </c>
      <c r="J13" s="2">
        <f t="shared" si="2"/>
        <v>0.79885135520081241</v>
      </c>
    </row>
    <row r="14" spans="1:13" x14ac:dyDescent="0.25">
      <c r="A14">
        <v>12</v>
      </c>
      <c r="B14">
        <v>84</v>
      </c>
      <c r="C14">
        <f t="shared" si="4"/>
        <v>100.5</v>
      </c>
      <c r="D14" s="2">
        <f t="shared" si="5"/>
        <v>16.5</v>
      </c>
      <c r="E14" s="2">
        <f t="shared" si="3"/>
        <v>95.536270909030407</v>
      </c>
      <c r="F14" s="2">
        <f t="shared" si="0"/>
        <v>11.536270909030407</v>
      </c>
      <c r="G14" s="2">
        <f t="shared" si="6"/>
        <v>0.19642857142857142</v>
      </c>
      <c r="H14" s="2">
        <f t="shared" si="1"/>
        <v>0.13733655844083817</v>
      </c>
      <c r="I14" s="2">
        <f t="shared" si="7"/>
        <v>272.25</v>
      </c>
      <c r="J14" s="2">
        <f t="shared" si="2"/>
        <v>133.08554648654123</v>
      </c>
    </row>
    <row r="15" spans="1:13" x14ac:dyDescent="0.25">
      <c r="A15">
        <v>13</v>
      </c>
      <c r="B15">
        <v>97</v>
      </c>
      <c r="C15">
        <f t="shared" si="4"/>
        <v>89.5</v>
      </c>
      <c r="D15" s="2">
        <f t="shared" si="5"/>
        <v>7.5</v>
      </c>
      <c r="E15" s="2">
        <f t="shared" si="3"/>
        <v>90.921762545418247</v>
      </c>
      <c r="F15" s="2">
        <f t="shared" si="0"/>
        <v>6.0782374545817532</v>
      </c>
      <c r="G15" s="2">
        <f t="shared" si="6"/>
        <v>7.7319587628865982E-2</v>
      </c>
      <c r="H15" s="2">
        <f t="shared" si="1"/>
        <v>6.2662241799811891E-2</v>
      </c>
      <c r="I15" s="2">
        <f t="shared" si="7"/>
        <v>56.25</v>
      </c>
      <c r="J15" s="2">
        <f t="shared" si="2"/>
        <v>36.944970554280474</v>
      </c>
    </row>
    <row r="16" spans="1:13" x14ac:dyDescent="0.25">
      <c r="A16">
        <v>14</v>
      </c>
      <c r="B16">
        <v>101</v>
      </c>
      <c r="C16">
        <f t="shared" si="4"/>
        <v>90.5</v>
      </c>
      <c r="D16" s="2">
        <f t="shared" si="5"/>
        <v>10.5</v>
      </c>
      <c r="E16" s="2">
        <f t="shared" si="3"/>
        <v>93.353057527250954</v>
      </c>
      <c r="F16" s="2">
        <f t="shared" si="0"/>
        <v>7.6469424727490463</v>
      </c>
      <c r="G16" s="2">
        <f t="shared" si="6"/>
        <v>0.10396039603960396</v>
      </c>
      <c r="H16" s="2">
        <f t="shared" si="1"/>
        <v>7.5712301710386593E-2</v>
      </c>
      <c r="I16" s="2">
        <f t="shared" si="7"/>
        <v>110.25</v>
      </c>
      <c r="J16" s="2">
        <f t="shared" si="2"/>
        <v>58.475729181533296</v>
      </c>
    </row>
    <row r="17" spans="1:10" x14ac:dyDescent="0.25">
      <c r="A17">
        <v>15</v>
      </c>
      <c r="B17">
        <v>105</v>
      </c>
      <c r="C17">
        <f t="shared" si="4"/>
        <v>99</v>
      </c>
      <c r="D17" s="2">
        <f t="shared" si="5"/>
        <v>6</v>
      </c>
      <c r="E17" s="2">
        <f t="shared" si="3"/>
        <v>96.411834516350581</v>
      </c>
      <c r="F17" s="2">
        <f t="shared" si="0"/>
        <v>8.5881654836494192</v>
      </c>
      <c r="G17" s="2">
        <f t="shared" si="6"/>
        <v>5.7142857142857141E-2</v>
      </c>
      <c r="H17" s="2">
        <f t="shared" si="1"/>
        <v>8.1792052225232559E-2</v>
      </c>
      <c r="I17" s="2">
        <f t="shared" si="7"/>
        <v>36</v>
      </c>
      <c r="J17" s="2">
        <f t="shared" si="2"/>
        <v>73.756586374547268</v>
      </c>
    </row>
    <row r="18" spans="1:10" x14ac:dyDescent="0.25">
      <c r="A18">
        <v>16</v>
      </c>
      <c r="B18">
        <v>112</v>
      </c>
      <c r="C18">
        <f t="shared" si="4"/>
        <v>103</v>
      </c>
      <c r="D18" s="2">
        <f t="shared" si="5"/>
        <v>9</v>
      </c>
      <c r="E18" s="2">
        <f t="shared" si="3"/>
        <v>99.847100709810348</v>
      </c>
      <c r="F18" s="2">
        <f t="shared" si="0"/>
        <v>12.152899290189652</v>
      </c>
      <c r="G18" s="2">
        <f t="shared" si="6"/>
        <v>8.0357142857142863E-2</v>
      </c>
      <c r="H18" s="2">
        <f t="shared" si="1"/>
        <v>0.10850802937669332</v>
      </c>
      <c r="I18" s="2">
        <f t="shared" si="7"/>
        <v>81</v>
      </c>
      <c r="J18" s="2">
        <f t="shared" si="2"/>
        <v>147.69296115749214</v>
      </c>
    </row>
    <row r="19" spans="1:10" x14ac:dyDescent="0.25">
      <c r="A19">
        <v>17</v>
      </c>
      <c r="B19">
        <v>89</v>
      </c>
      <c r="C19">
        <f t="shared" si="4"/>
        <v>108.5</v>
      </c>
      <c r="D19" s="2">
        <f t="shared" si="5"/>
        <v>19.5</v>
      </c>
      <c r="E19" s="2">
        <f t="shared" si="3"/>
        <v>104.70826042588621</v>
      </c>
      <c r="F19" s="2">
        <f t="shared" si="0"/>
        <v>15.708260425886209</v>
      </c>
      <c r="G19" s="2">
        <f t="shared" si="6"/>
        <v>0.21910112359550563</v>
      </c>
      <c r="H19" s="2">
        <f t="shared" si="1"/>
        <v>0.17649730815602482</v>
      </c>
      <c r="I19" s="2">
        <f t="shared" si="7"/>
        <v>380.25</v>
      </c>
      <c r="J19" s="2">
        <f t="shared" si="2"/>
        <v>246.74944560746277</v>
      </c>
    </row>
    <row r="20" spans="1:10" x14ac:dyDescent="0.25">
      <c r="A20">
        <v>18</v>
      </c>
      <c r="B20">
        <v>110</v>
      </c>
      <c r="C20">
        <f t="shared" si="4"/>
        <v>100.5</v>
      </c>
      <c r="D20" s="2">
        <f t="shared" si="5"/>
        <v>9.5</v>
      </c>
      <c r="E20" s="2">
        <f t="shared" si="3"/>
        <v>98.424956255531725</v>
      </c>
      <c r="F20" s="2">
        <f t="shared" si="0"/>
        <v>11.575043744468275</v>
      </c>
      <c r="G20" s="2">
        <f t="shared" si="6"/>
        <v>8.6363636363636365E-2</v>
      </c>
      <c r="H20" s="2">
        <f t="shared" si="1"/>
        <v>0.10522767040425704</v>
      </c>
      <c r="I20" s="2">
        <f t="shared" si="7"/>
        <v>90.25</v>
      </c>
      <c r="J20" s="2">
        <f t="shared" si="2"/>
        <v>133.98163768635413</v>
      </c>
    </row>
    <row r="21" spans="1:10" x14ac:dyDescent="0.25">
      <c r="A21">
        <v>19</v>
      </c>
      <c r="B21">
        <v>93</v>
      </c>
      <c r="C21">
        <f t="shared" si="4"/>
        <v>99.5</v>
      </c>
      <c r="D21" s="2">
        <f t="shared" si="5"/>
        <v>6.5</v>
      </c>
      <c r="E21" s="2">
        <f t="shared" si="3"/>
        <v>103.05497375331903</v>
      </c>
      <c r="F21" s="2">
        <f t="shared" si="0"/>
        <v>10.054973753319032</v>
      </c>
      <c r="G21" s="2">
        <f t="shared" si="6"/>
        <v>6.9892473118279563E-2</v>
      </c>
      <c r="H21" s="2">
        <f t="shared" si="1"/>
        <v>0.10811799734751648</v>
      </c>
      <c r="I21" s="2">
        <f t="shared" si="7"/>
        <v>42.25</v>
      </c>
      <c r="J21" s="2">
        <f t="shared" si="2"/>
        <v>101.10249717993463</v>
      </c>
    </row>
    <row r="22" spans="1:10" x14ac:dyDescent="0.25">
      <c r="A22">
        <v>20</v>
      </c>
      <c r="B22">
        <v>77</v>
      </c>
      <c r="C22">
        <f t="shared" si="4"/>
        <v>101.5</v>
      </c>
      <c r="D22" s="2">
        <f t="shared" si="5"/>
        <v>24.5</v>
      </c>
      <c r="E22" s="2">
        <f t="shared" si="3"/>
        <v>99.032984251991422</v>
      </c>
      <c r="F22" s="2">
        <f t="shared" si="0"/>
        <v>22.032984251991422</v>
      </c>
      <c r="G22" s="2">
        <f t="shared" si="6"/>
        <v>0.31818181818181818</v>
      </c>
      <c r="H22" s="2">
        <f t="shared" si="1"/>
        <v>0.28614265262326521</v>
      </c>
      <c r="I22" s="2">
        <f t="shared" si="7"/>
        <v>600.25</v>
      </c>
      <c r="J22" s="2">
        <f t="shared" si="2"/>
        <v>485.45239504850201</v>
      </c>
    </row>
    <row r="23" spans="1:10" x14ac:dyDescent="0.25">
      <c r="A23">
        <v>21</v>
      </c>
      <c r="B23">
        <v>115</v>
      </c>
      <c r="C23">
        <f t="shared" si="4"/>
        <v>85</v>
      </c>
      <c r="D23" s="2">
        <f t="shared" si="5"/>
        <v>30</v>
      </c>
      <c r="E23" s="2">
        <f t="shared" si="3"/>
        <v>90.219790551194848</v>
      </c>
      <c r="F23" s="2">
        <f t="shared" si="0"/>
        <v>24.780209448805152</v>
      </c>
      <c r="G23" s="2">
        <f t="shared" si="6"/>
        <v>0.2608695652173913</v>
      </c>
      <c r="H23" s="2">
        <f t="shared" si="1"/>
        <v>0.21548008216352307</v>
      </c>
      <c r="I23" s="2">
        <f t="shared" si="7"/>
        <v>900</v>
      </c>
      <c r="J23" s="2">
        <f t="shared" si="2"/>
        <v>614.05878032665214</v>
      </c>
    </row>
    <row r="24" spans="1:10" x14ac:dyDescent="0.25">
      <c r="A24">
        <v>22</v>
      </c>
      <c r="B24">
        <v>91</v>
      </c>
      <c r="C24">
        <f t="shared" si="4"/>
        <v>96</v>
      </c>
      <c r="D24" s="2">
        <f t="shared" si="5"/>
        <v>5</v>
      </c>
      <c r="E24" s="2">
        <f t="shared" si="3"/>
        <v>100.1318743307169</v>
      </c>
      <c r="F24" s="2">
        <f t="shared" si="0"/>
        <v>9.1318743307168972</v>
      </c>
      <c r="G24" s="2">
        <f t="shared" si="6"/>
        <v>5.4945054945054944E-2</v>
      </c>
      <c r="H24" s="2">
        <f t="shared" si="1"/>
        <v>0.10035026737051535</v>
      </c>
      <c r="I24" s="2">
        <f t="shared" si="7"/>
        <v>25</v>
      </c>
      <c r="J24" s="2">
        <f t="shared" si="2"/>
        <v>83.391128792006185</v>
      </c>
    </row>
    <row r="25" spans="1:10" x14ac:dyDescent="0.25">
      <c r="A25">
        <v>23</v>
      </c>
      <c r="B25">
        <v>105</v>
      </c>
      <c r="C25">
        <f t="shared" si="4"/>
        <v>103</v>
      </c>
      <c r="D25" s="2">
        <f t="shared" si="5"/>
        <v>2</v>
      </c>
      <c r="E25" s="2">
        <f t="shared" si="3"/>
        <v>96.479124598430133</v>
      </c>
      <c r="F25" s="2">
        <f t="shared" si="0"/>
        <v>8.5208754015698673</v>
      </c>
      <c r="G25" s="2">
        <f t="shared" si="6"/>
        <v>1.9047619047619049E-2</v>
      </c>
      <c r="H25" s="2">
        <f t="shared" si="1"/>
        <v>8.1151194300665405E-2</v>
      </c>
      <c r="I25" s="2">
        <f t="shared" si="7"/>
        <v>4</v>
      </c>
      <c r="J25" s="2">
        <f t="shared" si="2"/>
        <v>72.605317609078455</v>
      </c>
    </row>
    <row r="26" spans="1:10" x14ac:dyDescent="0.25">
      <c r="A26">
        <v>24</v>
      </c>
      <c r="B26">
        <v>101</v>
      </c>
      <c r="C26">
        <f t="shared" si="4"/>
        <v>98</v>
      </c>
      <c r="D26" s="2">
        <f t="shared" si="5"/>
        <v>3</v>
      </c>
      <c r="E26" s="2">
        <f t="shared" si="3"/>
        <v>99.88747475905808</v>
      </c>
      <c r="F26" s="2">
        <f t="shared" si="0"/>
        <v>1.1125252409419204</v>
      </c>
      <c r="G26" s="2">
        <f t="shared" si="6"/>
        <v>2.9702970297029702E-2</v>
      </c>
      <c r="H26" s="2">
        <f t="shared" si="1"/>
        <v>1.1015101395464558E-2</v>
      </c>
      <c r="I26" s="2">
        <f t="shared" si="7"/>
        <v>9</v>
      </c>
      <c r="J26" s="2">
        <f t="shared" si="2"/>
        <v>1.2377124117328779</v>
      </c>
    </row>
    <row r="27" spans="1:10" x14ac:dyDescent="0.25">
      <c r="A27">
        <v>25</v>
      </c>
      <c r="B27">
        <v>84</v>
      </c>
      <c r="C27">
        <f t="shared" si="4"/>
        <v>103</v>
      </c>
      <c r="D27" s="2">
        <f t="shared" si="5"/>
        <v>19</v>
      </c>
      <c r="E27" s="2">
        <f t="shared" si="3"/>
        <v>100.33248485543484</v>
      </c>
      <c r="F27" s="2">
        <f t="shared" si="0"/>
        <v>16.332484855434842</v>
      </c>
      <c r="G27" s="2">
        <f t="shared" si="6"/>
        <v>0.22619047619047619</v>
      </c>
      <c r="H27" s="2">
        <f t="shared" si="1"/>
        <v>0.19443434351708144</v>
      </c>
      <c r="I27" s="2">
        <f t="shared" si="7"/>
        <v>361</v>
      </c>
      <c r="J27" s="2">
        <f t="shared" si="2"/>
        <v>266.75006155300849</v>
      </c>
    </row>
    <row r="28" spans="1:10" x14ac:dyDescent="0.25">
      <c r="A28">
        <v>26</v>
      </c>
      <c r="B28">
        <v>100</v>
      </c>
      <c r="C28">
        <f t="shared" si="4"/>
        <v>92.5</v>
      </c>
      <c r="D28" s="2">
        <f t="shared" si="5"/>
        <v>7.5</v>
      </c>
      <c r="E28" s="2">
        <f t="shared" si="3"/>
        <v>93.799490913260911</v>
      </c>
      <c r="F28" s="2">
        <f t="shared" si="0"/>
        <v>6.2005090867390891</v>
      </c>
      <c r="G28" s="2">
        <f t="shared" si="6"/>
        <v>7.4999999999999997E-2</v>
      </c>
      <c r="H28" s="2">
        <f t="shared" si="1"/>
        <v>6.2005090867390894E-2</v>
      </c>
      <c r="I28" s="2">
        <f t="shared" si="7"/>
        <v>56.25</v>
      </c>
      <c r="J28" s="2">
        <f t="shared" si="2"/>
        <v>38.44631293473401</v>
      </c>
    </row>
    <row r="29" spans="1:10" x14ac:dyDescent="0.25">
      <c r="A29">
        <v>27</v>
      </c>
      <c r="B29">
        <v>106</v>
      </c>
      <c r="C29">
        <f t="shared" si="4"/>
        <v>92</v>
      </c>
      <c r="D29" s="2">
        <f t="shared" si="5"/>
        <v>14</v>
      </c>
      <c r="E29" s="2">
        <f t="shared" si="3"/>
        <v>96.279694547956552</v>
      </c>
      <c r="F29" s="2">
        <f t="shared" si="0"/>
        <v>9.7203054520434478</v>
      </c>
      <c r="G29" s="2">
        <f t="shared" si="6"/>
        <v>0.13207547169811321</v>
      </c>
      <c r="H29" s="2">
        <f t="shared" si="1"/>
        <v>9.170099483059857E-2</v>
      </c>
      <c r="I29" s="2">
        <f t="shared" si="7"/>
        <v>196</v>
      </c>
      <c r="J29" s="2">
        <f t="shared" si="2"/>
        <v>94.48433808102557</v>
      </c>
    </row>
    <row r="30" spans="1:10" x14ac:dyDescent="0.25">
      <c r="A30">
        <v>28</v>
      </c>
      <c r="B30">
        <v>97</v>
      </c>
      <c r="C30">
        <f t="shared" si="4"/>
        <v>103</v>
      </c>
      <c r="D30" s="2">
        <f t="shared" si="5"/>
        <v>6</v>
      </c>
      <c r="E30" s="2">
        <f t="shared" si="3"/>
        <v>100.16781672877394</v>
      </c>
      <c r="F30" s="2">
        <f t="shared" si="0"/>
        <v>3.1678167287739427</v>
      </c>
      <c r="G30" s="2">
        <f t="shared" si="6"/>
        <v>6.1855670103092786E-2</v>
      </c>
      <c r="H30" s="2">
        <f t="shared" si="1"/>
        <v>3.2657904420349923E-2</v>
      </c>
      <c r="I30" s="2">
        <f t="shared" si="7"/>
        <v>36</v>
      </c>
      <c r="J30" s="2">
        <f t="shared" si="2"/>
        <v>10.035062827100043</v>
      </c>
    </row>
    <row r="31" spans="1:10" x14ac:dyDescent="0.25">
      <c r="A31">
        <v>29</v>
      </c>
      <c r="B31">
        <v>93</v>
      </c>
      <c r="C31">
        <f t="shared" si="4"/>
        <v>101.5</v>
      </c>
      <c r="D31" s="2">
        <f t="shared" si="5"/>
        <v>8.5</v>
      </c>
      <c r="E31" s="2">
        <f t="shared" si="3"/>
        <v>98.900690037264368</v>
      </c>
      <c r="F31" s="2">
        <f t="shared" si="0"/>
        <v>5.9006900372643685</v>
      </c>
      <c r="G31" s="2">
        <f t="shared" si="6"/>
        <v>9.1397849462365593E-2</v>
      </c>
      <c r="H31" s="2">
        <f t="shared" si="1"/>
        <v>6.3448279970584609E-2</v>
      </c>
      <c r="I31" s="2">
        <f t="shared" si="7"/>
        <v>72.25</v>
      </c>
      <c r="J31" s="2">
        <f t="shared" si="2"/>
        <v>34.818142915870972</v>
      </c>
    </row>
    <row r="32" spans="1:10" x14ac:dyDescent="0.25">
      <c r="A32">
        <v>30</v>
      </c>
      <c r="B32">
        <v>94</v>
      </c>
      <c r="C32">
        <f t="shared" si="4"/>
        <v>95</v>
      </c>
      <c r="D32" s="2">
        <f t="shared" si="5"/>
        <v>1</v>
      </c>
      <c r="E32" s="2">
        <f t="shared" si="3"/>
        <v>96.540414022358618</v>
      </c>
      <c r="F32" s="2">
        <f t="shared" si="0"/>
        <v>2.5404140223586182</v>
      </c>
      <c r="G32" s="2">
        <f t="shared" si="6"/>
        <v>1.0638297872340425E-2</v>
      </c>
      <c r="H32" s="2">
        <f t="shared" si="1"/>
        <v>2.702568108892147E-2</v>
      </c>
      <c r="I32" s="2">
        <f t="shared" si="7"/>
        <v>1</v>
      </c>
      <c r="J32" s="2">
        <f t="shared" si="2"/>
        <v>6.4537034049962942</v>
      </c>
    </row>
    <row r="33" spans="1:10" x14ac:dyDescent="0.25">
      <c r="A33">
        <v>31</v>
      </c>
      <c r="B33">
        <v>93</v>
      </c>
      <c r="C33">
        <f t="shared" si="4"/>
        <v>93.5</v>
      </c>
      <c r="D33" s="2">
        <f t="shared" si="5"/>
        <v>0.5</v>
      </c>
      <c r="E33" s="2">
        <f t="shared" si="3"/>
        <v>95.524248413415165</v>
      </c>
      <c r="F33" s="2">
        <f t="shared" si="0"/>
        <v>2.5242484134151653</v>
      </c>
      <c r="G33" s="2">
        <f t="shared" si="6"/>
        <v>5.3763440860215058E-3</v>
      </c>
      <c r="H33" s="2">
        <f t="shared" si="1"/>
        <v>2.7142456058227585E-2</v>
      </c>
      <c r="I33" s="2">
        <f t="shared" si="7"/>
        <v>0.25</v>
      </c>
      <c r="J33" s="2">
        <f t="shared" si="2"/>
        <v>6.3718300526289795</v>
      </c>
    </row>
    <row r="34" spans="1:10" x14ac:dyDescent="0.25">
      <c r="A34">
        <v>32</v>
      </c>
      <c r="B34">
        <v>95</v>
      </c>
      <c r="C34">
        <f t="shared" si="4"/>
        <v>93.5</v>
      </c>
      <c r="D34" s="2">
        <f t="shared" si="5"/>
        <v>1.5</v>
      </c>
      <c r="E34" s="2">
        <f t="shared" si="3"/>
        <v>94.514549048049105</v>
      </c>
      <c r="F34" s="2">
        <f t="shared" si="0"/>
        <v>0.48545095195089516</v>
      </c>
      <c r="G34" s="2">
        <f t="shared" si="6"/>
        <v>1.5789473684210527E-2</v>
      </c>
      <c r="H34" s="2">
        <f t="shared" si="1"/>
        <v>5.1100100205357388E-3</v>
      </c>
      <c r="I34" s="2">
        <f t="shared" si="7"/>
        <v>2.25</v>
      </c>
      <c r="J34" s="2">
        <f t="shared" si="2"/>
        <v>0.23566262675003033</v>
      </c>
    </row>
    <row r="35" spans="1:10" x14ac:dyDescent="0.25">
      <c r="A35">
        <v>33</v>
      </c>
      <c r="B35">
        <v>88</v>
      </c>
      <c r="C35">
        <f t="shared" si="4"/>
        <v>94</v>
      </c>
      <c r="D35" s="2">
        <f t="shared" si="5"/>
        <v>6</v>
      </c>
      <c r="E35" s="2">
        <f t="shared" si="3"/>
        <v>94.708729428829457</v>
      </c>
      <c r="F35" s="2">
        <f t="shared" si="0"/>
        <v>6.7087294288294572</v>
      </c>
      <c r="G35" s="2">
        <f t="shared" si="6"/>
        <v>6.8181818181818177E-2</v>
      </c>
      <c r="H35" s="2">
        <f t="shared" si="1"/>
        <v>7.6235561691243833E-2</v>
      </c>
      <c r="I35" s="2">
        <f t="shared" si="7"/>
        <v>36</v>
      </c>
      <c r="J35" s="2">
        <f t="shared" si="2"/>
        <v>45.007050549242415</v>
      </c>
    </row>
    <row r="36" spans="1:10" x14ac:dyDescent="0.25">
      <c r="A36">
        <v>34</v>
      </c>
      <c r="B36">
        <v>95</v>
      </c>
      <c r="C36">
        <f t="shared" si="4"/>
        <v>91.5</v>
      </c>
      <c r="D36" s="2">
        <f t="shared" si="5"/>
        <v>3.5</v>
      </c>
      <c r="E36" s="2">
        <f t="shared" si="3"/>
        <v>92.02523765729768</v>
      </c>
      <c r="F36" s="2">
        <f t="shared" si="0"/>
        <v>2.97476234270232</v>
      </c>
      <c r="G36" s="2">
        <f t="shared" si="6"/>
        <v>3.6842105263157891E-2</v>
      </c>
      <c r="H36" s="2">
        <f t="shared" si="1"/>
        <v>3.1313287817919158E-2</v>
      </c>
      <c r="I36" s="2">
        <f t="shared" si="7"/>
        <v>12.25</v>
      </c>
      <c r="J36" s="2">
        <f t="shared" si="2"/>
        <v>8.8492109955597957</v>
      </c>
    </row>
    <row r="37" spans="1:10" x14ac:dyDescent="0.25">
      <c r="A37">
        <v>35</v>
      </c>
      <c r="B37">
        <v>101</v>
      </c>
      <c r="C37">
        <f t="shared" si="4"/>
        <v>91.5</v>
      </c>
      <c r="D37" s="2">
        <f t="shared" si="5"/>
        <v>9.5</v>
      </c>
      <c r="E37" s="2">
        <f t="shared" si="3"/>
        <v>93.215142594378605</v>
      </c>
      <c r="F37" s="2">
        <f t="shared" si="0"/>
        <v>7.7848574056213948</v>
      </c>
      <c r="G37" s="2">
        <f t="shared" si="6"/>
        <v>9.405940594059406E-2</v>
      </c>
      <c r="H37" s="2">
        <f t="shared" si="1"/>
        <v>7.7077796095261331E-2</v>
      </c>
      <c r="I37" s="2">
        <f t="shared" si="7"/>
        <v>90.25</v>
      </c>
      <c r="J37" s="2">
        <f t="shared" si="2"/>
        <v>60.604004825858276</v>
      </c>
    </row>
    <row r="38" spans="1:10" x14ac:dyDescent="0.25">
      <c r="A38">
        <v>36</v>
      </c>
      <c r="B38">
        <v>109</v>
      </c>
      <c r="C38">
        <f t="shared" si="4"/>
        <v>98</v>
      </c>
      <c r="D38" s="2">
        <f t="shared" si="5"/>
        <v>11</v>
      </c>
      <c r="E38" s="2">
        <f t="shared" si="3"/>
        <v>96.329085556627177</v>
      </c>
      <c r="F38" s="2">
        <f t="shared" si="0"/>
        <v>12.670914443372823</v>
      </c>
      <c r="G38" s="2">
        <f t="shared" si="6"/>
        <v>0.10091743119266056</v>
      </c>
      <c r="H38" s="2">
        <f t="shared" si="1"/>
        <v>0.11624692149883324</v>
      </c>
      <c r="I38" s="2">
        <f t="shared" si="7"/>
        <v>121</v>
      </c>
      <c r="J38" s="2">
        <f t="shared" si="2"/>
        <v>160.55207283127402</v>
      </c>
    </row>
    <row r="39" spans="1:10" x14ac:dyDescent="0.25">
      <c r="A39">
        <v>37</v>
      </c>
      <c r="B39">
        <v>74</v>
      </c>
      <c r="C39">
        <f t="shared" si="4"/>
        <v>105</v>
      </c>
      <c r="D39" s="2">
        <f t="shared" si="5"/>
        <v>31</v>
      </c>
      <c r="E39" s="2">
        <f t="shared" si="3"/>
        <v>101.39745133397631</v>
      </c>
      <c r="F39" s="2">
        <f t="shared" si="0"/>
        <v>27.397451333976306</v>
      </c>
      <c r="G39" s="2">
        <f t="shared" si="6"/>
        <v>0.41891891891891891</v>
      </c>
      <c r="H39" s="2">
        <f t="shared" si="1"/>
        <v>0.37023582883751766</v>
      </c>
      <c r="I39" s="2">
        <f t="shared" si="7"/>
        <v>961</v>
      </c>
      <c r="J39" s="2">
        <f t="shared" si="2"/>
        <v>750.62033959760004</v>
      </c>
    </row>
    <row r="40" spans="1:10" x14ac:dyDescent="0.25">
      <c r="A40">
        <v>38</v>
      </c>
      <c r="B40">
        <v>88</v>
      </c>
      <c r="C40">
        <f t="shared" si="4"/>
        <v>91.5</v>
      </c>
      <c r="D40" s="2">
        <f t="shared" si="5"/>
        <v>3.5</v>
      </c>
      <c r="E40" s="2">
        <f t="shared" si="3"/>
        <v>90.438470800385772</v>
      </c>
      <c r="F40" s="2">
        <f t="shared" si="0"/>
        <v>2.4384708003857725</v>
      </c>
      <c r="G40" s="2">
        <f t="shared" si="6"/>
        <v>3.9772727272727272E-2</v>
      </c>
      <c r="H40" s="2">
        <f t="shared" si="1"/>
        <v>2.7709895458929233E-2</v>
      </c>
      <c r="I40" s="2">
        <f t="shared" si="7"/>
        <v>12.25</v>
      </c>
      <c r="J40" s="2">
        <f t="shared" si="2"/>
        <v>5.9461398443340299</v>
      </c>
    </row>
    <row r="41" spans="1:10" x14ac:dyDescent="0.25">
      <c r="A41">
        <v>39</v>
      </c>
      <c r="B41">
        <v>84</v>
      </c>
      <c r="C41">
        <f t="shared" si="4"/>
        <v>81</v>
      </c>
      <c r="D41" s="2">
        <f t="shared" si="5"/>
        <v>3</v>
      </c>
      <c r="E41" s="2">
        <f t="shared" si="3"/>
        <v>89.463082480231463</v>
      </c>
      <c r="F41" s="2">
        <f t="shared" si="0"/>
        <v>5.4630824802314635</v>
      </c>
      <c r="G41" s="2">
        <f t="shared" si="6"/>
        <v>3.5714285714285712E-2</v>
      </c>
      <c r="H41" s="2">
        <f t="shared" si="1"/>
        <v>6.5036696193231713E-2</v>
      </c>
      <c r="I41" s="2">
        <f t="shared" si="7"/>
        <v>9</v>
      </c>
      <c r="J41" s="2">
        <f t="shared" si="2"/>
        <v>29.845270185811959</v>
      </c>
    </row>
    <row r="42" spans="1:10" x14ac:dyDescent="0.25">
      <c r="A42">
        <v>40</v>
      </c>
      <c r="B42">
        <v>91</v>
      </c>
      <c r="C42">
        <f t="shared" si="4"/>
        <v>86</v>
      </c>
      <c r="D42" s="2">
        <f t="shared" si="5"/>
        <v>5</v>
      </c>
      <c r="E42" s="2">
        <f t="shared" si="3"/>
        <v>87.277849488138884</v>
      </c>
      <c r="F42" s="2">
        <f t="shared" si="0"/>
        <v>3.7221505118611162</v>
      </c>
      <c r="G42" s="2">
        <f t="shared" si="6"/>
        <v>5.4945054945054944E-2</v>
      </c>
      <c r="H42" s="2">
        <f t="shared" si="1"/>
        <v>4.0902752877594685E-2</v>
      </c>
      <c r="I42" s="2">
        <f t="shared" si="7"/>
        <v>25</v>
      </c>
      <c r="J42" s="2">
        <f t="shared" si="2"/>
        <v>13.85440443294797</v>
      </c>
    </row>
    <row r="43" spans="1:10" x14ac:dyDescent="0.25">
      <c r="A43">
        <v>41</v>
      </c>
      <c r="B43">
        <v>126</v>
      </c>
      <c r="C43">
        <f t="shared" si="4"/>
        <v>87.5</v>
      </c>
      <c r="D43" s="2">
        <f t="shared" si="5"/>
        <v>38.5</v>
      </c>
      <c r="E43" s="2">
        <f t="shared" si="3"/>
        <v>88.766709692883325</v>
      </c>
      <c r="F43" s="2">
        <f t="shared" si="0"/>
        <v>37.233290307116675</v>
      </c>
      <c r="G43" s="2">
        <f t="shared" si="6"/>
        <v>0.30555555555555558</v>
      </c>
      <c r="H43" s="2">
        <f t="shared" si="1"/>
        <v>0.29550230402473554</v>
      </c>
      <c r="I43" s="2">
        <f t="shared" si="7"/>
        <v>1482.25</v>
      </c>
      <c r="J43" s="2">
        <f t="shared" si="2"/>
        <v>1386.3179070940287</v>
      </c>
    </row>
    <row r="44" spans="1:10" x14ac:dyDescent="0.25">
      <c r="A44">
        <v>42</v>
      </c>
      <c r="B44">
        <v>100</v>
      </c>
      <c r="C44">
        <f t="shared" si="4"/>
        <v>108.5</v>
      </c>
      <c r="D44" s="2">
        <f t="shared" si="5"/>
        <v>8.5</v>
      </c>
      <c r="E44" s="2">
        <f t="shared" si="3"/>
        <v>103.66002581572999</v>
      </c>
      <c r="F44" s="2">
        <f t="shared" si="0"/>
        <v>3.6600258157299947</v>
      </c>
      <c r="G44" s="2">
        <f t="shared" si="6"/>
        <v>8.5000000000000006E-2</v>
      </c>
      <c r="H44" s="2">
        <f t="shared" si="1"/>
        <v>3.6600258157299947E-2</v>
      </c>
      <c r="I44" s="2">
        <f t="shared" si="7"/>
        <v>72.25</v>
      </c>
      <c r="J44" s="2">
        <f t="shared" si="2"/>
        <v>13.395788971810013</v>
      </c>
    </row>
    <row r="45" spans="1:10" x14ac:dyDescent="0.25">
      <c r="A45">
        <v>43</v>
      </c>
      <c r="B45">
        <v>92</v>
      </c>
      <c r="C45">
        <f t="shared" si="4"/>
        <v>113</v>
      </c>
      <c r="D45" s="2">
        <f t="shared" si="5"/>
        <v>21</v>
      </c>
      <c r="E45" s="2">
        <f t="shared" si="3"/>
        <v>102.196015489438</v>
      </c>
      <c r="F45" s="2">
        <f t="shared" si="0"/>
        <v>10.196015489437997</v>
      </c>
      <c r="G45" s="2">
        <f t="shared" si="6"/>
        <v>0.22826086956521738</v>
      </c>
      <c r="H45" s="2">
        <f t="shared" si="1"/>
        <v>0.11082625531997822</v>
      </c>
      <c r="I45" s="2">
        <f t="shared" si="7"/>
        <v>441</v>
      </c>
      <c r="J45" s="2">
        <f t="shared" si="2"/>
        <v>103.95873186085956</v>
      </c>
    </row>
    <row r="46" spans="1:10" x14ac:dyDescent="0.25">
      <c r="A46">
        <v>44</v>
      </c>
      <c r="B46">
        <v>101</v>
      </c>
      <c r="C46">
        <f t="shared" si="4"/>
        <v>96</v>
      </c>
      <c r="D46" s="2">
        <f t="shared" si="5"/>
        <v>5</v>
      </c>
      <c r="E46" s="2">
        <f t="shared" si="3"/>
        <v>98.117609293662809</v>
      </c>
      <c r="F46" s="2">
        <f t="shared" si="0"/>
        <v>2.8823907063371905</v>
      </c>
      <c r="G46" s="2">
        <f t="shared" si="6"/>
        <v>4.9504950495049507E-2</v>
      </c>
      <c r="H46" s="2">
        <f t="shared" si="1"/>
        <v>2.8538521844922678E-2</v>
      </c>
      <c r="I46" s="2">
        <f t="shared" si="7"/>
        <v>25</v>
      </c>
      <c r="J46" s="2">
        <f t="shared" si="2"/>
        <v>8.3081761839790076</v>
      </c>
    </row>
    <row r="47" spans="1:10" x14ac:dyDescent="0.25">
      <c r="A47">
        <v>45</v>
      </c>
      <c r="B47">
        <v>119</v>
      </c>
      <c r="C47">
        <f t="shared" si="4"/>
        <v>96.5</v>
      </c>
      <c r="D47" s="2">
        <f t="shared" si="5"/>
        <v>22.5</v>
      </c>
      <c r="E47" s="2">
        <f t="shared" si="3"/>
        <v>99.270565576197697</v>
      </c>
      <c r="F47" s="2">
        <f t="shared" si="0"/>
        <v>19.729434423802303</v>
      </c>
      <c r="G47" s="2">
        <f t="shared" si="6"/>
        <v>0.18907563025210083</v>
      </c>
      <c r="H47" s="2">
        <f t="shared" si="1"/>
        <v>0.16579356658657399</v>
      </c>
      <c r="I47" s="2">
        <f t="shared" si="7"/>
        <v>506.25</v>
      </c>
      <c r="J47" s="2">
        <f t="shared" si="2"/>
        <v>389.25058268311528</v>
      </c>
    </row>
    <row r="48" spans="1:10" x14ac:dyDescent="0.25">
      <c r="A48">
        <v>46</v>
      </c>
      <c r="B48">
        <v>98</v>
      </c>
      <c r="C48">
        <f t="shared" si="4"/>
        <v>110</v>
      </c>
      <c r="D48" s="2">
        <f t="shared" si="5"/>
        <v>12</v>
      </c>
      <c r="E48" s="2">
        <f t="shared" si="3"/>
        <v>107.16233934571861</v>
      </c>
      <c r="F48" s="2">
        <f t="shared" si="0"/>
        <v>9.1623393457186069</v>
      </c>
      <c r="G48" s="2">
        <f t="shared" si="6"/>
        <v>0.12244897959183673</v>
      </c>
      <c r="H48" s="2">
        <f t="shared" si="1"/>
        <v>9.3493258629781709E-2</v>
      </c>
      <c r="I48" s="2">
        <f t="shared" si="7"/>
        <v>144</v>
      </c>
      <c r="J48" s="2">
        <f t="shared" si="2"/>
        <v>83.948462286103265</v>
      </c>
    </row>
    <row r="49" spans="1:10" x14ac:dyDescent="0.25">
      <c r="A49">
        <v>47</v>
      </c>
      <c r="B49">
        <v>90</v>
      </c>
      <c r="C49">
        <f t="shared" si="4"/>
        <v>108.5</v>
      </c>
      <c r="D49" s="2">
        <f t="shared" si="5"/>
        <v>18.5</v>
      </c>
      <c r="E49" s="2">
        <f t="shared" si="3"/>
        <v>103.49740360743117</v>
      </c>
      <c r="F49" s="2">
        <f t="shared" si="0"/>
        <v>13.497403607431167</v>
      </c>
      <c r="G49" s="2">
        <f t="shared" si="6"/>
        <v>0.20555555555555555</v>
      </c>
      <c r="H49" s="2">
        <f t="shared" si="1"/>
        <v>0.14997115119367962</v>
      </c>
      <c r="I49" s="2">
        <f t="shared" si="7"/>
        <v>342.25</v>
      </c>
      <c r="J49" s="2">
        <f t="shared" si="2"/>
        <v>182.17990414189589</v>
      </c>
    </row>
    <row r="50" spans="1:10" x14ac:dyDescent="0.25">
      <c r="A50">
        <v>48</v>
      </c>
      <c r="B50">
        <v>101</v>
      </c>
      <c r="C50">
        <f t="shared" si="4"/>
        <v>94</v>
      </c>
      <c r="D50" s="2">
        <f t="shared" si="5"/>
        <v>7</v>
      </c>
      <c r="E50" s="2">
        <f t="shared" si="3"/>
        <v>98.098442164458703</v>
      </c>
      <c r="F50" s="2">
        <f t="shared" si="0"/>
        <v>2.901557835541297</v>
      </c>
      <c r="G50" s="2">
        <f t="shared" si="6"/>
        <v>6.9306930693069313E-2</v>
      </c>
      <c r="H50" s="2">
        <f t="shared" si="1"/>
        <v>2.8728295401398981E-2</v>
      </c>
      <c r="I50" s="2">
        <f t="shared" si="7"/>
        <v>49</v>
      </c>
      <c r="J50" s="2">
        <f t="shared" si="2"/>
        <v>8.4190378729910957</v>
      </c>
    </row>
    <row r="51" spans="1:10" x14ac:dyDescent="0.25">
      <c r="A51">
        <v>49</v>
      </c>
      <c r="B51">
        <v>82</v>
      </c>
      <c r="C51">
        <f t="shared" si="4"/>
        <v>95.5</v>
      </c>
      <c r="D51" s="2">
        <f t="shared" si="5"/>
        <v>13.5</v>
      </c>
      <c r="E51" s="2">
        <f t="shared" si="3"/>
        <v>99.259065298675225</v>
      </c>
      <c r="F51" s="2">
        <f t="shared" si="0"/>
        <v>17.259065298675225</v>
      </c>
      <c r="G51" s="2">
        <f t="shared" si="6"/>
        <v>0.16463414634146342</v>
      </c>
      <c r="H51" s="2">
        <f t="shared" si="1"/>
        <v>0.21047640608140517</v>
      </c>
      <c r="I51" s="2">
        <f t="shared" si="7"/>
        <v>182.25</v>
      </c>
      <c r="J51" s="2">
        <f t="shared" si="2"/>
        <v>297.87533498393532</v>
      </c>
    </row>
    <row r="52" spans="1:10" x14ac:dyDescent="0.25">
      <c r="A52">
        <v>50</v>
      </c>
      <c r="B52">
        <v>90</v>
      </c>
      <c r="C52">
        <f t="shared" si="4"/>
        <v>91.5</v>
      </c>
      <c r="D52" s="2">
        <f t="shared" si="5"/>
        <v>1.5</v>
      </c>
      <c r="E52" s="2">
        <f t="shared" si="3"/>
        <v>92.355439179205135</v>
      </c>
      <c r="F52" s="2">
        <f t="shared" si="0"/>
        <v>2.3554391792051348</v>
      </c>
      <c r="G52" s="2">
        <f t="shared" si="6"/>
        <v>1.6666666666666666E-2</v>
      </c>
      <c r="H52" s="2">
        <f t="shared" si="1"/>
        <v>2.6171546435612609E-2</v>
      </c>
      <c r="I52" s="2">
        <f t="shared" si="7"/>
        <v>2.25</v>
      </c>
      <c r="J52" s="2">
        <f t="shared" si="2"/>
        <v>5.5480937269345594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 kumar k.</dc:creator>
  <cp:lastModifiedBy>vinay kumar k.</cp:lastModifiedBy>
  <dcterms:created xsi:type="dcterms:W3CDTF">2018-12-31T11:55:59Z</dcterms:created>
  <dcterms:modified xsi:type="dcterms:W3CDTF">2019-01-04T06:36:52Z</dcterms:modified>
</cp:coreProperties>
</file>